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<sst xmlns="http://schemas.openxmlformats.org/spreadsheetml/2006/main" count="124" uniqueCount="84">
  <si>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</si>
  <si>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</si>
  <si>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</si>
  <si>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</si>
  <si>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</si>
  <si>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</si>
  <si>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</si>
  <si>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</si>
  <si>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</si>
  <si>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</si>
  <si>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</si>
  <si>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</si>
  <si>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</si>
  <si>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</si>
  <si>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</si>
  <si>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</si>
  <si>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</si>
  <si>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</si>
  <si>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</si>
  <si>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</si>
  <si>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</si>
  <si>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</si>
  <si>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</si>
  <si>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</si>
  <si>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</si>
  <si>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</si>
  <si>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</si>
  <si>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</si>
  <si>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</si>
  <si>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</si>
  <si>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</si>
  <si>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</si>
  <si>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</si>
  <si>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</si>
  <si>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</si>
  <si>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</si>
  <si>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</si>
  <si>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</si>
  <si>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</si>
  <si>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</si>
  <si>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</si>
  <si>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</si>
  <si>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</si>
  <si>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</si>
  <si>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</si>
  <si>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</si>
  <si>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</si>
  <si>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</si>
  <si>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</si>
  <si>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</si>
  <si>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</si>
  <si>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</si>
  <si>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</si>
  <si>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</si>
  <si>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</si>
  <si>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</si>
  <si>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</si>
  <si>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</si>
  <si>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</si>
  <si>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</si>
  <si>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</si>
  <si>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</si>
  <si>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</si>
  <si>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</si>
  <si>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</si>
  <si>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</si>
  <si>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</si>
  <si>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</si>
  <si>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</si>
  <si>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</si>
  <si>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</si>
  <si>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</si>
  <si>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</si>
  <si>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</si>
  <si>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</si>
  <si>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</si>
  <si>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</si>
  <si>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</si>
  <si>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</si>
  <si>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</si>
  <si>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28.02.2018</t>
  </si>
  <si>
    <r>
      <t xml:space="preserve">станом на 28.02.2018р.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</si>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</sst>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5.2"/>
      <color indexed="8"/>
      <name val="Times New Roman"/>
      <family val="1"/>
    </font>
    <font>
      <sz val="7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 val="autoZero"/>
        <c:auto val="0"/>
        <c:lblOffset val="100"/>
        <c:tickLblSkip val="1"/>
        <c:noMultiLvlLbl val="0"/>
      </c:catAx>
      <c:valAx>
        <c:axId val="206198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504"/>
        <c:crosses val="autoZero"/>
        <c:auto val="0"/>
        <c:lblOffset val="100"/>
        <c:tickLblSkip val="1"/>
        <c:noMultiLvlLbl val="0"/>
      </c:catAx>
      <c:valAx>
        <c:axId val="595935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579489"/>
        <c:axId val="62344490"/>
      </c:bar3D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79489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4229499"/>
        <c:axId val="16738900"/>
      </c:bar3D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2949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234 332,2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-2 071,5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-2 071,5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2017 рік"/>
      <sheetName val="2016 рі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14560.55/1000</f>
        <v>14.56055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4362046.31/1000</f>
        <v>4362.04631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81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2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6265.981315789475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6266</v>
      </c>
      <c r="R5" s="69">
        <v>14.8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6266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6266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6266</v>
      </c>
      <c r="R8" s="71">
        <v>83.2</v>
      </c>
      <c r="S8" s="72">
        <v>0</v>
      </c>
      <c r="T8" s="70">
        <v>0</v>
      </c>
      <c r="U8" s="109">
        <v>0</v>
      </c>
      <c r="V8" s="110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6266</v>
      </c>
      <c r="R9" s="71">
        <v>0</v>
      </c>
      <c r="S9" s="72">
        <v>0</v>
      </c>
      <c r="T9" s="70">
        <v>10</v>
      </c>
      <c r="U9" s="109">
        <v>0</v>
      </c>
      <c r="V9" s="110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6266</v>
      </c>
      <c r="R10" s="71">
        <v>0</v>
      </c>
      <c r="S10" s="72">
        <v>0</v>
      </c>
      <c r="T10" s="70">
        <v>0</v>
      </c>
      <c r="U10" s="109">
        <v>1</v>
      </c>
      <c r="V10" s="110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6266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6266</v>
      </c>
      <c r="R12" s="69">
        <v>3.6</v>
      </c>
      <c r="S12" s="65">
        <v>0</v>
      </c>
      <c r="T12" s="70">
        <v>0</v>
      </c>
      <c r="U12" s="109">
        <v>0</v>
      </c>
      <c r="V12" s="110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6266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6266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6266</v>
      </c>
      <c r="R15" s="69">
        <v>0</v>
      </c>
      <c r="S15" s="65">
        <v>0</v>
      </c>
      <c r="T15" s="74">
        <v>6.1</v>
      </c>
      <c r="U15" s="109">
        <v>0</v>
      </c>
      <c r="V15" s="110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6266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6266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6266</v>
      </c>
      <c r="R18" s="69">
        <v>53</v>
      </c>
      <c r="S18" s="65">
        <v>0</v>
      </c>
      <c r="T18" s="70">
        <v>0</v>
      </c>
      <c r="U18" s="109">
        <v>0</v>
      </c>
      <c r="V18" s="110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4600</v>
      </c>
      <c r="P19" s="3">
        <f t="shared" si="2"/>
        <v>1.4428369565217392</v>
      </c>
      <c r="Q19" s="2">
        <v>6266</v>
      </c>
      <c r="R19" s="69">
        <v>0</v>
      </c>
      <c r="S19" s="65">
        <v>0</v>
      </c>
      <c r="T19" s="70">
        <v>40</v>
      </c>
      <c r="U19" s="109">
        <v>0</v>
      </c>
      <c r="V19" s="110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6266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6266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6266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13005</v>
      </c>
      <c r="P23" s="3">
        <f t="shared" si="2"/>
        <v>0</v>
      </c>
      <c r="Q23" s="2">
        <v>6266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65687</v>
      </c>
      <c r="C24" s="85">
        <f t="shared" si="4"/>
        <v>3357</v>
      </c>
      <c r="D24" s="107">
        <f t="shared" si="4"/>
        <v>3357</v>
      </c>
      <c r="E24" s="107">
        <f t="shared" si="4"/>
        <v>0</v>
      </c>
      <c r="F24" s="85">
        <f t="shared" si="4"/>
        <v>827.1</v>
      </c>
      <c r="G24" s="85">
        <f t="shared" si="4"/>
        <v>10532.15</v>
      </c>
      <c r="H24" s="85">
        <f t="shared" si="4"/>
        <v>34782.9</v>
      </c>
      <c r="I24" s="85">
        <f t="shared" si="4"/>
        <v>1980.3000000000002</v>
      </c>
      <c r="J24" s="85">
        <f t="shared" si="4"/>
        <v>345.70000000000005</v>
      </c>
      <c r="K24" s="85">
        <f t="shared" si="4"/>
        <v>550.1</v>
      </c>
      <c r="L24" s="85">
        <f t="shared" si="4"/>
        <v>280.1</v>
      </c>
      <c r="M24" s="84">
        <f t="shared" si="4"/>
        <v>711.2949999999992</v>
      </c>
      <c r="N24" s="84">
        <f t="shared" si="4"/>
        <v>119053.64500000002</v>
      </c>
      <c r="O24" s="84">
        <f t="shared" si="4"/>
        <v>125125</v>
      </c>
      <c r="P24" s="86">
        <f>N24/O24</f>
        <v>0.9514776823176825</v>
      </c>
      <c r="Q24" s="2"/>
      <c r="R24" s="75">
        <f>SUM(R4:R23)</f>
        <v>154.6</v>
      </c>
      <c r="S24" s="75">
        <f>SUM(S4:S23)</f>
        <v>0</v>
      </c>
      <c r="T24" s="75">
        <f>SUM(T4:T23)</f>
        <v>56.1</v>
      </c>
      <c r="U24" s="126">
        <f>SUM(U4:U23)</f>
        <v>1</v>
      </c>
      <c r="V24" s="127"/>
      <c r="W24" s="75">
        <f>R24+S24+U24+T24+V24</f>
        <v>211.7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43159</v>
      </c>
      <c r="S29" s="129">
        <v>1.88736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43159</v>
      </c>
      <c r="S39" s="118">
        <v>4586.3857499999995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83</v>
      </c>
      <c r="P27" s="159"/>
    </row>
    <row r="28" spans="1:16" ht="30.75" customHeight="1">
      <c r="A28" s="149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4586.3857499999995</v>
      </c>
      <c r="B29" s="45">
        <v>1015</v>
      </c>
      <c r="C29" s="45">
        <v>169.55</v>
      </c>
      <c r="D29" s="45">
        <v>806.429</v>
      </c>
      <c r="E29" s="45">
        <v>806.44</v>
      </c>
      <c r="F29" s="45">
        <v>3000</v>
      </c>
      <c r="G29" s="45">
        <v>213.12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1191.1100000000001</v>
      </c>
      <c r="N29" s="47">
        <f>M29-L29</f>
        <v>-3634.319</v>
      </c>
      <c r="O29" s="160">
        <f>лютий!S29</f>
        <v>1.88736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129516.33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23885.66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59829.06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5468.98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8346.59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5891.219999999992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234332.15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169.55</v>
      </c>
    </row>
    <row r="59" spans="1:3" ht="25.5">
      <c r="A59" s="76" t="s">
        <v>54</v>
      </c>
      <c r="B59" s="9">
        <f>D29</f>
        <v>806.429</v>
      </c>
      <c r="C59" s="9">
        <f>E29</f>
        <v>806.44</v>
      </c>
    </row>
    <row r="60" spans="1:3" ht="12.75">
      <c r="A60" s="76" t="s">
        <v>55</v>
      </c>
      <c r="B60" s="9">
        <f>F29</f>
        <v>3000</v>
      </c>
      <c r="C60" s="9">
        <f>G29</f>
        <v>213.12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2018-02-28T09:26:29Z</dcterms:modified>
  <cp:category/>
  <cp:version/>
  <cp:contentType/>
  <cp:contentStatus/>
</cp:coreProperties>
</file>